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moreno\Desktop\"/>
    </mc:Choice>
  </mc:AlternateContent>
  <bookViews>
    <workbookView xWindow="0" yWindow="0" windowWidth="28800" windowHeight="137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F13" i="1"/>
  <c r="F12" i="1"/>
  <c r="E12" i="1"/>
  <c r="C12" i="1"/>
  <c r="I12" i="1"/>
  <c r="J12" i="1"/>
  <c r="E18" i="1" l="1"/>
</calcChain>
</file>

<file path=xl/sharedStrings.xml><?xml version="1.0" encoding="utf-8"?>
<sst xmlns="http://schemas.openxmlformats.org/spreadsheetml/2006/main" count="39" uniqueCount="31">
  <si>
    <t>INGRESSOS 2021</t>
  </si>
  <si>
    <t>Eco.</t>
  </si>
  <si>
    <t>DESCRIPCIÓ</t>
  </si>
  <si>
    <t>PRESSUPOST 2021 DEFINITIU REGIDORIA</t>
  </si>
  <si>
    <t>Percentatje teòric</t>
  </si>
  <si>
    <t xml:space="preserve">AJUST INGRÉS </t>
  </si>
  <si>
    <t xml:space="preserve">PRESSUPOST Final </t>
  </si>
  <si>
    <t>TAXA RECOLLIDA DE RESIDUS COMERCIAL</t>
  </si>
  <si>
    <t>30900</t>
  </si>
  <si>
    <t>TAXA MERCAT MUNICIPAL</t>
  </si>
  <si>
    <t>32300</t>
  </si>
  <si>
    <t>TAXES PER OBERTURA D'ESTABLIMENTS</t>
  </si>
  <si>
    <t>33500</t>
  </si>
  <si>
    <t>TAXA OCUPACIÓ VIA PÚBLICA TAULES I CADIRES</t>
  </si>
  <si>
    <t>33501</t>
  </si>
  <si>
    <t>TAXA OCUPACIÓ VIA PÚBLICA DE CARÀCTER TEMPORAL I PUNTUAL</t>
  </si>
  <si>
    <t>33600</t>
  </si>
  <si>
    <t>TAXA OCUPACIÓ VIA PÚBLICA MERCAT SETMANAL ENCANTS</t>
  </si>
  <si>
    <t>33900</t>
  </si>
  <si>
    <t>TAXA OCUPACIÓ I PRESTACIÓ DE SERVEIS PLATGES</t>
  </si>
  <si>
    <t>?</t>
  </si>
  <si>
    <t>22%*</t>
  </si>
  <si>
    <t>Reserva estacionament taxi (Es fará dos anys seguits)</t>
  </si>
  <si>
    <t>Reserva estacionament hotels (Ja es fa un 50% d'ofici)</t>
  </si>
  <si>
    <t>25%*</t>
  </si>
  <si>
    <t>*Parlem d'un 50% + el 25% de la situació covid</t>
  </si>
  <si>
    <t>*En dos anys</t>
  </si>
  <si>
    <t>Ajudes material escolar</t>
  </si>
  <si>
    <t>Ajudes Ocupació</t>
  </si>
  <si>
    <t>Concessions administratives periòdiques</t>
  </si>
  <si>
    <t>Ajudes lloguers i habitatge (En redacció, les bases)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</si>
</sst>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ahoma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/>
    <xf numFmtId="1" fontId="0" fillId="0" borderId="1" xfId="0" applyNumberFormat="1" applyFill="1" applyBorder="1"/>
    <xf numFmtId="49" fontId="0" fillId="0" borderId="1" xfId="0" applyNumberFormat="1" applyFill="1" applyBorder="1"/>
    <xf numFmtId="0" fontId="0" fillId="0" borderId="0" xfId="0" applyFill="1"/>
    <xf numFmtId="1" fontId="0" fillId="0" borderId="0" xfId="0" applyNumberFormat="1" applyFill="1"/>
    <xf numFmtId="1" fontId="4" fillId="3" borderId="1" xfId="0" applyNumberFormat="1" applyFont="1" applyFill="1" applyBorder="1"/>
    <xf numFmtId="49" fontId="4" fillId="3" borderId="1" xfId="0" applyNumberFormat="1" applyFont="1" applyFill="1" applyBorder="1"/>
    <xf numFmtId="49" fontId="0" fillId="0" borderId="2" xfId="0" applyNumberFormat="1" applyFill="1" applyBorder="1"/>
    <xf numFmtId="49" fontId="0" fillId="0" borderId="5" xfId="0" applyNumberFormat="1" applyFill="1" applyBorder="1"/>
    <xf numFmtId="0" fontId="2" fillId="5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2" fillId="5" borderId="0" xfId="0" applyNumberFormat="1" applyFont="1" applyFill="1"/>
    <xf numFmtId="4" fontId="0" fillId="4" borderId="3" xfId="0" applyNumberFormat="1" applyFill="1" applyBorder="1" applyAlignment="1">
      <alignment horizontal="center"/>
    </xf>
    <xf numFmtId="9" fontId="0" fillId="6" borderId="3" xfId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4" fontId="0" fillId="4" borderId="1" xfId="0" applyNumberFormat="1" applyFill="1" applyBorder="1" applyAlignment="1">
      <alignment horizontal="center"/>
    </xf>
    <xf numFmtId="4" fontId="0" fillId="4" borderId="4" xfId="0" applyNumberFormat="1" applyFill="1" applyBorder="1" applyAlignment="1">
      <alignment horizontal="center"/>
    </xf>
    <xf numFmtId="4" fontId="0" fillId="4" borderId="2" xfId="0" applyNumberFormat="1" applyFill="1" applyBorder="1" applyAlignment="1">
      <alignment horizontal="center"/>
    </xf>
    <xf numFmtId="4" fontId="0" fillId="4" borderId="6" xfId="0" applyNumberFormat="1" applyFill="1" applyBorder="1" applyAlignment="1">
      <alignment horizontal="center"/>
    </xf>
    <xf numFmtId="9" fontId="0" fillId="6" borderId="0" xfId="1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center"/>
    </xf>
    <xf numFmtId="4" fontId="0" fillId="4" borderId="5" xfId="0" applyNumberFormat="1" applyFill="1" applyBorder="1" applyAlignment="1">
      <alignment horizontal="center"/>
    </xf>
    <xf numFmtId="9" fontId="0" fillId="6" borderId="1" xfId="1" applyFont="1" applyFill="1" applyBorder="1" applyAlignment="1">
      <alignment horizontal="center"/>
    </xf>
    <xf numFmtId="44" fontId="0" fillId="0" borderId="0" xfId="2" applyFont="1"/>
    <xf numFmtId="1" fontId="0" fillId="0" borderId="0" xfId="0" applyNumberFormat="1" applyFill="1" applyBorder="1"/>
    <xf numFmtId="1" fontId="3" fillId="0" borderId="0" xfId="0" applyNumberFormat="1" applyFont="1" applyAlignment="1">
      <alignment horizontal="center"/>
    </xf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zoomScale="115" zoomScaleNormal="115" workbookViewId="0">
      <selection activeCell="B17" sqref="B17"/>
    </sheetView>
  </sheetViews>
  <sheetFormatPr baseColWidth="10" defaultRowHeight="15" x14ac:dyDescent="0.25"/>
  <cols>
    <col min="1" max="1" width="6.5703125" customWidth="1"/>
    <col min="2" max="2" width="64.5703125" customWidth="1"/>
    <col min="3" max="3" width="16.7109375" customWidth="1"/>
    <col min="4" max="4" width="17.7109375" customWidth="1"/>
    <col min="5" max="5" width="16.85546875" customWidth="1"/>
    <col min="6" max="6" width="21.7109375" customWidth="1"/>
    <col min="8" max="8" width="15.42578125" customWidth="1"/>
  </cols>
  <sheetData>
    <row r="2" spans="1:10" ht="15.75" x14ac:dyDescent="0.25">
      <c r="A2" s="27" t="s">
        <v>0</v>
      </c>
      <c r="B2" s="27"/>
      <c r="C2" s="1"/>
      <c r="D2" s="1"/>
      <c r="E2" s="1"/>
      <c r="F2" s="1"/>
    </row>
    <row r="4" spans="1:10" ht="45" x14ac:dyDescent="0.25">
      <c r="A4" s="6" t="s">
        <v>1</v>
      </c>
      <c r="B4" s="7" t="s">
        <v>2</v>
      </c>
      <c r="C4" s="10" t="s">
        <v>3</v>
      </c>
      <c r="D4" s="10" t="s">
        <v>4</v>
      </c>
      <c r="E4" s="11" t="s">
        <v>5</v>
      </c>
      <c r="F4" s="12" t="s">
        <v>6</v>
      </c>
    </row>
    <row r="5" spans="1:10" x14ac:dyDescent="0.25">
      <c r="A5" s="2">
        <v>30201</v>
      </c>
      <c r="B5" s="3" t="s">
        <v>7</v>
      </c>
      <c r="C5" s="14">
        <v>1564000</v>
      </c>
      <c r="D5" s="15">
        <v>0.2</v>
      </c>
      <c r="E5" s="16">
        <v>312800</v>
      </c>
      <c r="F5" s="17">
        <v>1251200</v>
      </c>
    </row>
    <row r="6" spans="1:10" x14ac:dyDescent="0.25">
      <c r="A6" s="2" t="s">
        <v>8</v>
      </c>
      <c r="B6" s="3" t="s">
        <v>9</v>
      </c>
      <c r="C6" s="18">
        <v>90000</v>
      </c>
      <c r="D6" s="15">
        <v>0.2</v>
      </c>
      <c r="E6" s="16">
        <v>18000</v>
      </c>
      <c r="F6" s="17">
        <v>72000</v>
      </c>
    </row>
    <row r="7" spans="1:10" x14ac:dyDescent="0.25">
      <c r="A7" s="2" t="s">
        <v>10</v>
      </c>
      <c r="B7" s="8" t="s">
        <v>11</v>
      </c>
      <c r="C7" s="19">
        <v>100000</v>
      </c>
      <c r="D7" s="15">
        <v>1</v>
      </c>
      <c r="E7" s="16">
        <v>100000</v>
      </c>
      <c r="F7" s="17">
        <v>50000</v>
      </c>
    </row>
    <row r="8" spans="1:10" x14ac:dyDescent="0.25">
      <c r="A8" s="2" t="s">
        <v>12</v>
      </c>
      <c r="B8" s="3" t="s">
        <v>13</v>
      </c>
      <c r="C8" s="19">
        <v>500000</v>
      </c>
      <c r="D8" s="15">
        <v>0.4</v>
      </c>
      <c r="E8" s="16">
        <v>200000</v>
      </c>
      <c r="F8" s="17">
        <v>300000</v>
      </c>
    </row>
    <row r="9" spans="1:10" x14ac:dyDescent="0.25">
      <c r="A9" s="2" t="s">
        <v>14</v>
      </c>
      <c r="B9" s="3" t="s">
        <v>15</v>
      </c>
      <c r="C9" s="19">
        <v>150000</v>
      </c>
      <c r="D9" s="15">
        <v>0.25</v>
      </c>
      <c r="E9" s="16">
        <v>37500</v>
      </c>
      <c r="F9" s="17">
        <v>112500</v>
      </c>
    </row>
    <row r="10" spans="1:10" x14ac:dyDescent="0.25">
      <c r="A10" s="2" t="s">
        <v>16</v>
      </c>
      <c r="B10" s="3" t="s">
        <v>17</v>
      </c>
      <c r="C10" s="19">
        <v>110000</v>
      </c>
      <c r="D10" s="15">
        <v>0.25</v>
      </c>
      <c r="E10" s="16">
        <v>27500</v>
      </c>
      <c r="F10" s="17">
        <v>82500</v>
      </c>
    </row>
    <row r="11" spans="1:10" x14ac:dyDescent="0.25">
      <c r="A11" s="2" t="s">
        <v>18</v>
      </c>
      <c r="B11" s="3" t="s">
        <v>19</v>
      </c>
      <c r="C11" s="19">
        <v>970000</v>
      </c>
      <c r="D11" s="15">
        <v>0.25</v>
      </c>
      <c r="E11" s="16">
        <v>242500</v>
      </c>
      <c r="F11" s="17">
        <v>727500</v>
      </c>
    </row>
    <row r="12" spans="1:10" x14ac:dyDescent="0.25">
      <c r="A12" s="2"/>
      <c r="B12" s="3" t="s">
        <v>22</v>
      </c>
      <c r="C12" s="19">
        <f>391.05*47</f>
        <v>18379.350000000002</v>
      </c>
      <c r="D12" s="15" t="s">
        <v>21</v>
      </c>
      <c r="E12" s="16">
        <f>C12*22%</f>
        <v>4043.4570000000003</v>
      </c>
      <c r="F12" s="17">
        <f>C12-E12</f>
        <v>14335.893000000002</v>
      </c>
      <c r="H12" t="s">
        <v>26</v>
      </c>
      <c r="I12" s="25">
        <f>(391.05-305)*2</f>
        <v>172.10000000000002</v>
      </c>
      <c r="J12">
        <f>((305-391.05)/391.05)*100</f>
        <v>-22.004858713719475</v>
      </c>
    </row>
    <row r="13" spans="1:10" s="1" customFormat="1" x14ac:dyDescent="0.25">
      <c r="A13" s="26"/>
      <c r="B13" s="3" t="s">
        <v>23</v>
      </c>
      <c r="C13" s="19">
        <v>36388</v>
      </c>
      <c r="D13" s="15" t="s">
        <v>24</v>
      </c>
      <c r="E13" s="16">
        <f>C13*0.25*0.5</f>
        <v>4548.5</v>
      </c>
      <c r="F13" s="17">
        <f>C13*0.25</f>
        <v>9097</v>
      </c>
      <c r="H13" s="1" t="s">
        <v>25</v>
      </c>
      <c r="I13" s="25"/>
    </row>
    <row r="14" spans="1:10" x14ac:dyDescent="0.25">
      <c r="A14" s="5">
        <v>55000</v>
      </c>
      <c r="B14" s="9" t="s">
        <v>29</v>
      </c>
      <c r="C14" s="20">
        <v>750000</v>
      </c>
      <c r="D14" s="21">
        <v>0.2</v>
      </c>
      <c r="E14" s="22">
        <v>150000</v>
      </c>
      <c r="F14" s="23">
        <v>600000</v>
      </c>
    </row>
    <row r="15" spans="1:10" x14ac:dyDescent="0.25">
      <c r="A15" s="2"/>
      <c r="B15" s="3" t="s">
        <v>30</v>
      </c>
      <c r="C15" s="17" t="s">
        <v>20</v>
      </c>
      <c r="D15" s="24" t="s">
        <v>20</v>
      </c>
      <c r="E15" s="16">
        <v>150000</v>
      </c>
      <c r="F15" s="17" t="s">
        <v>20</v>
      </c>
    </row>
    <row r="16" spans="1:10" s="1" customFormat="1" x14ac:dyDescent="0.25">
      <c r="A16" s="2"/>
      <c r="B16" s="3" t="s">
        <v>27</v>
      </c>
      <c r="C16" s="17" t="s">
        <v>20</v>
      </c>
      <c r="D16" s="24" t="s">
        <v>20</v>
      </c>
      <c r="E16" s="16">
        <v>30000</v>
      </c>
      <c r="F16" s="17" t="s">
        <v>20</v>
      </c>
    </row>
    <row r="17" spans="1:6" s="1" customFormat="1" x14ac:dyDescent="0.25">
      <c r="A17" s="2"/>
      <c r="B17" s="3" t="s">
        <v>28</v>
      </c>
      <c r="C17" s="17" t="s">
        <v>20</v>
      </c>
      <c r="D17" s="24" t="s">
        <v>20</v>
      </c>
      <c r="E17" s="16">
        <v>100000</v>
      </c>
      <c r="F17" s="17" t="s">
        <v>20</v>
      </c>
    </row>
    <row r="18" spans="1:6" x14ac:dyDescent="0.25">
      <c r="A18" s="5"/>
      <c r="B18" s="4"/>
      <c r="C18" s="4"/>
      <c r="D18" s="4"/>
      <c r="E18" s="13">
        <f>SUM(E5:E17)</f>
        <v>1376891.9569999999</v>
      </c>
      <c r="F18" s="4"/>
    </row>
    <row r="19" spans="1:6" x14ac:dyDescent="0.25">
      <c r="A19" s="5"/>
      <c r="B19" s="4"/>
      <c r="C19" s="4"/>
      <c r="D19" s="4"/>
      <c r="E19" s="4"/>
      <c r="F19" s="4"/>
    </row>
    <row r="20" spans="1:6" x14ac:dyDescent="0.25">
      <c r="A20" s="5"/>
      <c r="B20" s="4"/>
      <c r="C20" s="1"/>
      <c r="D20" s="1"/>
      <c r="E20" s="1"/>
      <c r="F20" s="4"/>
    </row>
  </sheetData>
  <mergeCells count="1">
    <mergeCell ref="A2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Yeray Monero Macías</dc:creator>
  <cp:lastModifiedBy>Yeray Monero Macías</cp:lastModifiedBy>
  <cp:lastPrinted>2021-03-17T08:57:04Z</cp:lastPrinted>
  <dcterms:created xsi:type="dcterms:W3CDTF">2021-02-02T11:37:28Z</dcterms:created>
  <dcterms:modified xsi:type="dcterms:W3CDTF">2021-03-17T13:09:48Z</dcterms:modified>
</cp:coreProperties>
</file>